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200" windowHeight="11085"/>
  </bookViews>
  <sheets>
    <sheet name="Лист1" sheetId="1" r:id="rId1"/>
  </sheets>
  <definedNames>
    <definedName name="_xlnm.Print_Titles" localSheetId="0">Лист1!$12:$22</definedName>
  </definedNames>
  <calcPr calcId="145621" refMode="R1C1"/>
</workbook>
</file>

<file path=xl/calcChain.xml><?xml version="1.0" encoding="utf-8"?>
<calcChain xmlns="http://schemas.openxmlformats.org/spreadsheetml/2006/main">
  <c r="AS37" i="1" l="1"/>
  <c r="AO31" i="1" l="1"/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<sst xmlns="http://schemas.openxmlformats.org/spreadsheetml/2006/main" count="619" uniqueCount="122">
  <si>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</si>
  <si>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</si>
  <si>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</si>
  <si>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</si>
  <si>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</si>
  <si>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</si>
  <si>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</si>
  <si>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</si>
  <si>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</si>
  <si>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</si>
  <si>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</si>
  <si>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</si>
  <si>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</si>
  <si>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</si>
  <si>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</si>
  <si>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</si>
  <si>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</si>
  <si>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</si>
  <si>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</si>
  <si>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</si>
  <si>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</si>
  <si>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</si>
  <si>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</si>
  <si>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</si>
  <si>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</si>
  <si>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</si>
  <si>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</si>
  <si>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</si>
  <si>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</si>
  <si>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</si>
  <si>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</si>
  <si>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</si>
  <si>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</si>
  <si>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</si>
  <si>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</si>
  <si>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</si>
  <si>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</si>
  <si>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</si>
  <si>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</si>
  <si>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</si>
  <si>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</si>
  <si>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</si>
  <si>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</si>
  <si>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</si>
  <si>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</si>
  <si>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</si>
  <si>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</si>
  <si>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</si>
  <si>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</si>
  <si>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</si>
  <si>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</si>
  <si>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</si>
  <si>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</si>
  <si>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</si>
  <si>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</si>
  <si>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</si>
  <si>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</si>
  <si>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</si>
  <si>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</si>
  <si>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</si>
  <si>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</si>
  <si>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</si>
  <si>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</si>
  <si>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</si>
  <si>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</si>
  <si>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</si>
  <si>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</si>
  <si>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</si>
  <si>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</si>
  <si>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</si>
  <si>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</si>
  <si>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</si>
  <si>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</si>
  <si>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</si>
  <si>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</si>
  <si>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</si>
  <si>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</si>
  <si>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</si>
  <si>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</si>
  <si>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</si>
  <si>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</si>
  <si>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</si>
  <si>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</si>
  <si>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</si>
  <si>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</si>
  <si>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</si>
  <si>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</si>
  <si>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</si>
  <si>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</si>
  <si>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</si>
  <si>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</si>
  <si>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</si>
  <si>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</si>
  <si>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</si>
  <si>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</si>
  <si>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</si>
  <si>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</si>
  <si>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</si>
  <si>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</si>
  <si>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</si>
  <si>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</si>
  <si>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</si>
  <si>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</si>
  <si>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</si>
  <si>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</si>
  <si>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</si>
  <si>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</si>
  <si>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</si>
  <si>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</si>
  <si>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</si>
  <si>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</si>
  <si>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</si>
  <si>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</si>
  <si>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</si>
  <si>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</si>
  <si>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</si>
  <si>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</si>
  <si>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на 01 августа 2024 года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</si>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</sst>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A49" zoomScale="85" zoomScaleNormal="85" zoomScaleSheetLayoutView="70" workbookViewId="0">
      <selection activeCell="B8" sqref="B8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1"/>
      <c r="AV1" s="101"/>
      <c r="AW1" s="101"/>
      <c r="AX1" s="101"/>
    </row>
    <row r="2" spans="1:121" ht="27" customHeight="1" x14ac:dyDescent="0.25">
      <c r="AU2" s="101"/>
      <c r="AV2" s="101"/>
      <c r="AW2" s="101"/>
      <c r="AX2" s="101"/>
    </row>
    <row r="3" spans="1:121" ht="30" customHeight="1" x14ac:dyDescent="0.25">
      <c r="AU3" s="101"/>
      <c r="AV3" s="101"/>
      <c r="AW3" s="101"/>
      <c r="AX3" s="101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9" t="s">
        <v>121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2" t="s">
        <v>45</v>
      </c>
      <c r="AX7" s="62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100" t="s">
        <v>117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3" t="s">
        <v>8</v>
      </c>
      <c r="B12" s="64" t="s">
        <v>9</v>
      </c>
      <c r="C12" s="74" t="s">
        <v>29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0" t="s">
        <v>54</v>
      </c>
      <c r="AD12" s="64" t="s">
        <v>56</v>
      </c>
      <c r="AE12" s="94" t="s">
        <v>30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88" t="s">
        <v>30</v>
      </c>
      <c r="AZ12" s="88"/>
      <c r="BA12" s="88"/>
      <c r="BB12" s="88"/>
      <c r="BC12" s="88"/>
      <c r="BD12" s="88"/>
      <c r="BE12" s="88"/>
      <c r="BF12" s="88"/>
      <c r="BG12" s="88"/>
      <c r="BH12" s="89"/>
      <c r="BI12" s="65" t="s">
        <v>25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 t="s">
        <v>26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 t="s">
        <v>27</v>
      </c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 t="s">
        <v>7</v>
      </c>
    </row>
    <row r="13" spans="1:121" ht="18" customHeight="1" x14ac:dyDescent="0.25">
      <c r="A13" s="63"/>
      <c r="B13" s="6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1"/>
      <c r="AD13" s="64"/>
      <c r="AE13" s="95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1"/>
      <c r="AY13" s="90"/>
      <c r="AZ13" s="90"/>
      <c r="BA13" s="90"/>
      <c r="BB13" s="90"/>
      <c r="BC13" s="90"/>
      <c r="BD13" s="90"/>
      <c r="BE13" s="90"/>
      <c r="BF13" s="90"/>
      <c r="BG13" s="90"/>
      <c r="BH13" s="91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</row>
    <row r="14" spans="1:121" ht="15" customHeight="1" x14ac:dyDescent="0.25">
      <c r="A14" s="63"/>
      <c r="B14" s="64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72" t="s">
        <v>18</v>
      </c>
      <c r="X14" s="73"/>
      <c r="Y14" s="73"/>
      <c r="Z14" s="73"/>
      <c r="AA14" s="73"/>
      <c r="AB14" s="73"/>
      <c r="AC14" s="71"/>
      <c r="AD14" s="64"/>
      <c r="AE14" s="9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92"/>
      <c r="AZ14" s="92"/>
      <c r="BA14" s="92"/>
      <c r="BB14" s="92"/>
      <c r="BC14" s="92"/>
      <c r="BD14" s="92"/>
      <c r="BE14" s="92"/>
      <c r="BF14" s="92"/>
      <c r="BG14" s="92"/>
      <c r="BH14" s="93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</row>
    <row r="15" spans="1:121" ht="51.75" customHeight="1" x14ac:dyDescent="0.25">
      <c r="A15" s="63"/>
      <c r="B15" s="64"/>
      <c r="C15" s="79" t="s">
        <v>3</v>
      </c>
      <c r="D15" s="79"/>
      <c r="E15" s="79"/>
      <c r="F15" s="64" t="s">
        <v>4</v>
      </c>
      <c r="G15" s="64"/>
      <c r="H15" s="64"/>
      <c r="I15" s="64"/>
      <c r="J15" s="64" t="s">
        <v>5</v>
      </c>
      <c r="K15" s="64"/>
      <c r="L15" s="64"/>
      <c r="M15" s="64" t="s">
        <v>19</v>
      </c>
      <c r="N15" s="64"/>
      <c r="O15" s="64"/>
      <c r="P15" s="64"/>
      <c r="Q15" s="64" t="s">
        <v>6</v>
      </c>
      <c r="R15" s="64"/>
      <c r="S15" s="64"/>
      <c r="T15" s="64" t="s">
        <v>20</v>
      </c>
      <c r="U15" s="64"/>
      <c r="V15" s="64"/>
      <c r="W15" s="64" t="s">
        <v>21</v>
      </c>
      <c r="X15" s="64"/>
      <c r="Y15" s="64"/>
      <c r="Z15" s="64" t="s">
        <v>22</v>
      </c>
      <c r="AA15" s="64"/>
      <c r="AB15" s="64"/>
      <c r="AC15" s="71"/>
      <c r="AD15" s="64"/>
      <c r="AE15" s="65" t="s">
        <v>103</v>
      </c>
      <c r="AF15" s="65"/>
      <c r="AG15" s="65"/>
      <c r="AH15" s="65"/>
      <c r="AI15" s="65"/>
      <c r="AJ15" s="65"/>
      <c r="AK15" s="65"/>
      <c r="AL15" s="65"/>
      <c r="AM15" s="65"/>
      <c r="AN15" s="65"/>
      <c r="AO15" s="65" t="s">
        <v>104</v>
      </c>
      <c r="AP15" s="65"/>
      <c r="AQ15" s="65"/>
      <c r="AR15" s="65"/>
      <c r="AS15" s="65"/>
      <c r="AT15" s="65" t="s">
        <v>105</v>
      </c>
      <c r="AU15" s="65"/>
      <c r="AV15" s="65"/>
      <c r="AW15" s="65"/>
      <c r="AX15" s="65"/>
      <c r="AY15" s="65" t="s">
        <v>28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 t="s">
        <v>108</v>
      </c>
      <c r="BJ15" s="65"/>
      <c r="BK15" s="65"/>
      <c r="BL15" s="65"/>
      <c r="BM15" s="65"/>
      <c r="BN15" s="65"/>
      <c r="BO15" s="65"/>
      <c r="BP15" s="65"/>
      <c r="BQ15" s="65"/>
      <c r="BR15" s="65"/>
      <c r="BS15" s="65" t="s">
        <v>104</v>
      </c>
      <c r="BT15" s="65"/>
      <c r="BU15" s="65"/>
      <c r="BV15" s="65"/>
      <c r="BW15" s="65"/>
      <c r="BX15" s="65" t="s">
        <v>105</v>
      </c>
      <c r="BY15" s="65"/>
      <c r="BZ15" s="65"/>
      <c r="CA15" s="65"/>
      <c r="CB15" s="65"/>
      <c r="CC15" s="97" t="s">
        <v>28</v>
      </c>
      <c r="CD15" s="98"/>
      <c r="CE15" s="98"/>
      <c r="CF15" s="98"/>
      <c r="CG15" s="98"/>
      <c r="CH15" s="97" t="s">
        <v>28</v>
      </c>
      <c r="CI15" s="98"/>
      <c r="CJ15" s="98"/>
      <c r="CK15" s="98"/>
      <c r="CL15" s="98"/>
      <c r="CM15" s="65" t="s">
        <v>111</v>
      </c>
      <c r="CN15" s="65"/>
      <c r="CO15" s="65"/>
      <c r="CP15" s="65"/>
      <c r="CQ15" s="65"/>
      <c r="CR15" s="65" t="s">
        <v>112</v>
      </c>
      <c r="CS15" s="65"/>
      <c r="CT15" s="65"/>
      <c r="CU15" s="65"/>
      <c r="CV15" s="65"/>
      <c r="CW15" s="65" t="s">
        <v>113</v>
      </c>
      <c r="CX15" s="65"/>
      <c r="CY15" s="65"/>
      <c r="CZ15" s="65"/>
      <c r="DA15" s="65"/>
      <c r="DB15" s="65" t="s">
        <v>114</v>
      </c>
      <c r="DC15" s="65"/>
      <c r="DD15" s="65"/>
      <c r="DE15" s="65"/>
      <c r="DF15" s="65"/>
      <c r="DG15" s="65" t="s">
        <v>115</v>
      </c>
      <c r="DH15" s="65"/>
      <c r="DI15" s="65"/>
      <c r="DJ15" s="65"/>
      <c r="DK15" s="65"/>
      <c r="DL15" s="65" t="s">
        <v>113</v>
      </c>
      <c r="DM15" s="65"/>
      <c r="DN15" s="65"/>
      <c r="DO15" s="65"/>
      <c r="DP15" s="65"/>
      <c r="DQ15" s="65"/>
    </row>
    <row r="16" spans="1:121" ht="62.25" customHeight="1" x14ac:dyDescent="0.25">
      <c r="A16" s="63"/>
      <c r="B16" s="64"/>
      <c r="C16" s="64" t="s">
        <v>67</v>
      </c>
      <c r="D16" s="64" t="s">
        <v>46</v>
      </c>
      <c r="E16" s="64" t="s">
        <v>31</v>
      </c>
      <c r="F16" s="64" t="s">
        <v>33</v>
      </c>
      <c r="G16" s="64" t="s">
        <v>46</v>
      </c>
      <c r="H16" s="64" t="s">
        <v>31</v>
      </c>
      <c r="I16" s="64" t="s">
        <v>23</v>
      </c>
      <c r="J16" s="64" t="s">
        <v>67</v>
      </c>
      <c r="K16" s="64" t="s">
        <v>24</v>
      </c>
      <c r="L16" s="64" t="s">
        <v>31</v>
      </c>
      <c r="M16" s="64" t="s">
        <v>33</v>
      </c>
      <c r="N16" s="64" t="s">
        <v>24</v>
      </c>
      <c r="O16" s="64" t="s">
        <v>31</v>
      </c>
      <c r="P16" s="64" t="s">
        <v>23</v>
      </c>
      <c r="Q16" s="64" t="s">
        <v>33</v>
      </c>
      <c r="R16" s="64" t="s">
        <v>24</v>
      </c>
      <c r="S16" s="64" t="s">
        <v>31</v>
      </c>
      <c r="T16" s="64" t="s">
        <v>33</v>
      </c>
      <c r="U16" s="64" t="s">
        <v>32</v>
      </c>
      <c r="V16" s="64" t="s">
        <v>31</v>
      </c>
      <c r="W16" s="64" t="s">
        <v>33</v>
      </c>
      <c r="X16" s="64" t="s">
        <v>46</v>
      </c>
      <c r="Y16" s="64" t="s">
        <v>31</v>
      </c>
      <c r="Z16" s="64" t="s">
        <v>67</v>
      </c>
      <c r="AA16" s="64" t="s">
        <v>24</v>
      </c>
      <c r="AB16" s="64" t="s">
        <v>31</v>
      </c>
      <c r="AC16" s="71"/>
      <c r="AD16" s="64" t="s">
        <v>55</v>
      </c>
      <c r="AE16" s="69" t="s">
        <v>34</v>
      </c>
      <c r="AF16" s="69"/>
      <c r="AG16" s="65" t="s">
        <v>37</v>
      </c>
      <c r="AH16" s="65"/>
      <c r="AI16" s="65" t="s">
        <v>38</v>
      </c>
      <c r="AJ16" s="65"/>
      <c r="AK16" s="65" t="s">
        <v>41</v>
      </c>
      <c r="AL16" s="65"/>
      <c r="AM16" s="65" t="s">
        <v>36</v>
      </c>
      <c r="AN16" s="65"/>
      <c r="AO16" s="65" t="s">
        <v>34</v>
      </c>
      <c r="AP16" s="65" t="s">
        <v>37</v>
      </c>
      <c r="AQ16" s="65" t="s">
        <v>38</v>
      </c>
      <c r="AR16" s="65" t="s">
        <v>41</v>
      </c>
      <c r="AS16" s="65" t="s">
        <v>36</v>
      </c>
      <c r="AT16" s="65" t="s">
        <v>34</v>
      </c>
      <c r="AU16" s="65" t="s">
        <v>37</v>
      </c>
      <c r="AV16" s="65" t="s">
        <v>57</v>
      </c>
      <c r="AW16" s="65" t="s">
        <v>41</v>
      </c>
      <c r="AX16" s="65" t="s">
        <v>36</v>
      </c>
      <c r="AY16" s="65" t="s">
        <v>106</v>
      </c>
      <c r="AZ16" s="69"/>
      <c r="BA16" s="69"/>
      <c r="BB16" s="69"/>
      <c r="BC16" s="69"/>
      <c r="BD16" s="65" t="s">
        <v>107</v>
      </c>
      <c r="BE16" s="69"/>
      <c r="BF16" s="69"/>
      <c r="BG16" s="69"/>
      <c r="BH16" s="69"/>
      <c r="BI16" s="69" t="s">
        <v>34</v>
      </c>
      <c r="BJ16" s="69"/>
      <c r="BK16" s="65" t="s">
        <v>37</v>
      </c>
      <c r="BL16" s="65"/>
      <c r="BM16" s="65" t="s">
        <v>38</v>
      </c>
      <c r="BN16" s="65"/>
      <c r="BO16" s="65" t="s">
        <v>41</v>
      </c>
      <c r="BP16" s="65"/>
      <c r="BQ16" s="65" t="s">
        <v>36</v>
      </c>
      <c r="BR16" s="65"/>
      <c r="BS16" s="65" t="s">
        <v>34</v>
      </c>
      <c r="BT16" s="65" t="s">
        <v>37</v>
      </c>
      <c r="BU16" s="65" t="s">
        <v>38</v>
      </c>
      <c r="BV16" s="65" t="s">
        <v>41</v>
      </c>
      <c r="BW16" s="65" t="s">
        <v>36</v>
      </c>
      <c r="BX16" s="65" t="s">
        <v>34</v>
      </c>
      <c r="BY16" s="65" t="s">
        <v>37</v>
      </c>
      <c r="BZ16" s="65" t="s">
        <v>38</v>
      </c>
      <c r="CA16" s="65" t="s">
        <v>41</v>
      </c>
      <c r="CB16" s="65" t="s">
        <v>36</v>
      </c>
      <c r="CC16" s="65" t="s">
        <v>109</v>
      </c>
      <c r="CD16" s="69"/>
      <c r="CE16" s="69"/>
      <c r="CF16" s="69"/>
      <c r="CG16" s="69"/>
      <c r="CH16" s="65" t="s">
        <v>110</v>
      </c>
      <c r="CI16" s="69"/>
      <c r="CJ16" s="69"/>
      <c r="CK16" s="69"/>
      <c r="CL16" s="69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</row>
    <row r="17" spans="1:121" ht="18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71"/>
      <c r="AD17" s="64"/>
      <c r="AE17" s="66" t="s">
        <v>70</v>
      </c>
      <c r="AF17" s="65" t="s">
        <v>35</v>
      </c>
      <c r="AG17" s="66" t="s">
        <v>70</v>
      </c>
      <c r="AH17" s="65" t="s">
        <v>35</v>
      </c>
      <c r="AI17" s="66" t="s">
        <v>70</v>
      </c>
      <c r="AJ17" s="65" t="s">
        <v>35</v>
      </c>
      <c r="AK17" s="66" t="s">
        <v>53</v>
      </c>
      <c r="AL17" s="65" t="s">
        <v>35</v>
      </c>
      <c r="AM17" s="66" t="s">
        <v>70</v>
      </c>
      <c r="AN17" s="65" t="s">
        <v>35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</row>
    <row r="18" spans="1:121" ht="18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71"/>
      <c r="AD18" s="64"/>
      <c r="AE18" s="67"/>
      <c r="AF18" s="65"/>
      <c r="AG18" s="67"/>
      <c r="AH18" s="65"/>
      <c r="AI18" s="67"/>
      <c r="AJ18" s="65"/>
      <c r="AK18" s="67"/>
      <c r="AL18" s="65"/>
      <c r="AM18" s="6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34</v>
      </c>
      <c r="AZ18" s="65" t="s">
        <v>39</v>
      </c>
      <c r="BA18" s="65" t="s">
        <v>38</v>
      </c>
      <c r="BB18" s="65" t="s">
        <v>41</v>
      </c>
      <c r="BC18" s="65" t="s">
        <v>36</v>
      </c>
      <c r="BD18" s="65" t="s">
        <v>34</v>
      </c>
      <c r="BE18" s="65" t="s">
        <v>39</v>
      </c>
      <c r="BF18" s="65" t="s">
        <v>38</v>
      </c>
      <c r="BG18" s="65" t="s">
        <v>41</v>
      </c>
      <c r="BH18" s="65" t="s">
        <v>36</v>
      </c>
      <c r="BI18" s="66" t="s">
        <v>70</v>
      </c>
      <c r="BJ18" s="65" t="s">
        <v>35</v>
      </c>
      <c r="BK18" s="66" t="s">
        <v>70</v>
      </c>
      <c r="BL18" s="65" t="s">
        <v>35</v>
      </c>
      <c r="BM18" s="66" t="s">
        <v>53</v>
      </c>
      <c r="BN18" s="65" t="s">
        <v>35</v>
      </c>
      <c r="BO18" s="66" t="s">
        <v>53</v>
      </c>
      <c r="BP18" s="65" t="s">
        <v>35</v>
      </c>
      <c r="BQ18" s="66" t="s">
        <v>70</v>
      </c>
      <c r="BR18" s="65" t="s">
        <v>35</v>
      </c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 t="s">
        <v>34</v>
      </c>
      <c r="CD18" s="65" t="s">
        <v>40</v>
      </c>
      <c r="CE18" s="65" t="s">
        <v>38</v>
      </c>
      <c r="CF18" s="65" t="s">
        <v>41</v>
      </c>
      <c r="CG18" s="65" t="s">
        <v>36</v>
      </c>
      <c r="CH18" s="65" t="s">
        <v>34</v>
      </c>
      <c r="CI18" s="65" t="s">
        <v>40</v>
      </c>
      <c r="CJ18" s="65" t="s">
        <v>38</v>
      </c>
      <c r="CK18" s="65" t="s">
        <v>41</v>
      </c>
      <c r="CL18" s="65" t="s">
        <v>36</v>
      </c>
      <c r="CM18" s="65" t="s">
        <v>34</v>
      </c>
      <c r="CN18" s="65" t="s">
        <v>40</v>
      </c>
      <c r="CO18" s="65" t="s">
        <v>38</v>
      </c>
      <c r="CP18" s="65" t="s">
        <v>41</v>
      </c>
      <c r="CQ18" s="65" t="s">
        <v>36</v>
      </c>
      <c r="CR18" s="65" t="s">
        <v>34</v>
      </c>
      <c r="CS18" s="65" t="s">
        <v>40</v>
      </c>
      <c r="CT18" s="65" t="s">
        <v>38</v>
      </c>
      <c r="CU18" s="65" t="s">
        <v>41</v>
      </c>
      <c r="CV18" s="65" t="s">
        <v>36</v>
      </c>
      <c r="CW18" s="65" t="s">
        <v>34</v>
      </c>
      <c r="CX18" s="65" t="s">
        <v>40</v>
      </c>
      <c r="CY18" s="65" t="s">
        <v>38</v>
      </c>
      <c r="CZ18" s="65" t="s">
        <v>41</v>
      </c>
      <c r="DA18" s="65" t="s">
        <v>36</v>
      </c>
      <c r="DB18" s="65" t="s">
        <v>34</v>
      </c>
      <c r="DC18" s="65" t="s">
        <v>40</v>
      </c>
      <c r="DD18" s="65" t="s">
        <v>38</v>
      </c>
      <c r="DE18" s="65" t="s">
        <v>41</v>
      </c>
      <c r="DF18" s="65" t="s">
        <v>36</v>
      </c>
      <c r="DG18" s="65" t="s">
        <v>34</v>
      </c>
      <c r="DH18" s="65" t="s">
        <v>40</v>
      </c>
      <c r="DI18" s="65" t="s">
        <v>38</v>
      </c>
      <c r="DJ18" s="65" t="s">
        <v>41</v>
      </c>
      <c r="DK18" s="65" t="s">
        <v>36</v>
      </c>
      <c r="DL18" s="65" t="s">
        <v>34</v>
      </c>
      <c r="DM18" s="65" t="s">
        <v>40</v>
      </c>
      <c r="DN18" s="65" t="s">
        <v>38</v>
      </c>
      <c r="DO18" s="65" t="s">
        <v>41</v>
      </c>
      <c r="DP18" s="65" t="s">
        <v>36</v>
      </c>
      <c r="DQ18" s="65"/>
    </row>
    <row r="19" spans="1:121" ht="18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71"/>
      <c r="AD19" s="64"/>
      <c r="AE19" s="67"/>
      <c r="AF19" s="65"/>
      <c r="AG19" s="67"/>
      <c r="AH19" s="65"/>
      <c r="AI19" s="67"/>
      <c r="AJ19" s="65"/>
      <c r="AK19" s="67"/>
      <c r="AL19" s="65"/>
      <c r="AM19" s="67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80"/>
      <c r="BJ19" s="65"/>
      <c r="BK19" s="80"/>
      <c r="BL19" s="65"/>
      <c r="BM19" s="80"/>
      <c r="BN19" s="65"/>
      <c r="BO19" s="80"/>
      <c r="BP19" s="65"/>
      <c r="BQ19" s="80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</row>
    <row r="20" spans="1:121" ht="18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71"/>
      <c r="AD20" s="64"/>
      <c r="AE20" s="67"/>
      <c r="AF20" s="65"/>
      <c r="AG20" s="67"/>
      <c r="AH20" s="65"/>
      <c r="AI20" s="67"/>
      <c r="AJ20" s="65"/>
      <c r="AK20" s="67"/>
      <c r="AL20" s="65"/>
      <c r="AM20" s="67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80"/>
      <c r="BJ20" s="65"/>
      <c r="BK20" s="80"/>
      <c r="BL20" s="65"/>
      <c r="BM20" s="80"/>
      <c r="BN20" s="65"/>
      <c r="BO20" s="80"/>
      <c r="BP20" s="65"/>
      <c r="BQ20" s="80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</row>
    <row r="21" spans="1:121" ht="73.5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71"/>
      <c r="AD21" s="64"/>
      <c r="AE21" s="68"/>
      <c r="AF21" s="65"/>
      <c r="AG21" s="68"/>
      <c r="AH21" s="65"/>
      <c r="AI21" s="68"/>
      <c r="AJ21" s="65"/>
      <c r="AK21" s="68"/>
      <c r="AL21" s="65"/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81"/>
      <c r="BJ21" s="65"/>
      <c r="BK21" s="81"/>
      <c r="BL21" s="65"/>
      <c r="BM21" s="81"/>
      <c r="BN21" s="65"/>
      <c r="BO21" s="81"/>
      <c r="BP21" s="65"/>
      <c r="BQ21" s="8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18300255</v>
      </c>
      <c r="AP23" s="45">
        <f t="shared" si="1"/>
        <v>155300</v>
      </c>
      <c r="AQ23" s="45">
        <f t="shared" si="1"/>
        <v>948696</v>
      </c>
      <c r="AR23" s="45">
        <f t="shared" si="1"/>
        <v>80940</v>
      </c>
      <c r="AS23" s="45">
        <f t="shared" si="1"/>
        <v>17115319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15623515</v>
      </c>
      <c r="BT23" s="45">
        <f>BT24++BT36+BT40+BT43</f>
        <v>155300</v>
      </c>
      <c r="BU23" s="45">
        <f>BU24++BU36+BU40+BU43</f>
        <v>951196</v>
      </c>
      <c r="BV23" s="45"/>
      <c r="BW23" s="45">
        <f>BW24++BW36+BW40+BW43</f>
        <v>14517019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15160211.760000002</v>
      </c>
      <c r="CS23" s="45">
        <f>CS24++CS36+CS40+CS43</f>
        <v>161512</v>
      </c>
      <c r="CT23" s="45">
        <f>CT24++CT36+CT40+CT43</f>
        <v>5000</v>
      </c>
      <c r="CU23" s="45"/>
      <c r="CV23" s="45">
        <f>CV24++CV36+CV40+CV43</f>
        <v>14993699.760000002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15160211.760000002</v>
      </c>
      <c r="DH23" s="45">
        <f>DH24++DH36+DH40+DH43</f>
        <v>161512</v>
      </c>
      <c r="DI23" s="45">
        <f>DI24++DI36+DI40+DI43</f>
        <v>5000</v>
      </c>
      <c r="DJ23" s="45"/>
      <c r="DK23" s="45">
        <f>DK24++DK36+DK40+DK43</f>
        <v>14993699.760000002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11523662</v>
      </c>
      <c r="AP24" s="45">
        <f t="shared" si="5"/>
        <v>0</v>
      </c>
      <c r="AQ24" s="45">
        <f t="shared" si="5"/>
        <v>946196</v>
      </c>
      <c r="AR24" s="45">
        <f t="shared" si="5"/>
        <v>80940</v>
      </c>
      <c r="AS24" s="45">
        <f t="shared" si="5"/>
        <v>10496526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8849222</v>
      </c>
      <c r="BT24" s="45"/>
      <c r="BU24" s="45">
        <f t="shared" si="5"/>
        <v>946196</v>
      </c>
      <c r="BV24" s="45"/>
      <c r="BW24" s="45">
        <f t="shared" si="5"/>
        <v>7903026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8115147.040000001</v>
      </c>
      <c r="CS24" s="45"/>
      <c r="CT24" s="45"/>
      <c r="CU24" s="45"/>
      <c r="CV24" s="45">
        <f t="shared" si="7"/>
        <v>8115147.040000001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8115147.040000001</v>
      </c>
      <c r="DH24" s="45"/>
      <c r="DI24" s="45"/>
      <c r="DJ24" s="45"/>
      <c r="DK24" s="45">
        <f t="shared" si="7"/>
        <v>8115147.040000001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6756954</v>
      </c>
      <c r="AP25" s="45">
        <f t="shared" ref="AP25:AQ25" si="14">AP27+AP28++AP29+AP26</f>
        <v>0</v>
      </c>
      <c r="AQ25" s="45">
        <f t="shared" si="14"/>
        <v>946196</v>
      </c>
      <c r="AR25" s="45">
        <f t="shared" ref="AR25" si="15">AR27+AR28++AR29+AR26</f>
        <v>80940</v>
      </c>
      <c r="AS25" s="45">
        <f t="shared" ref="AS25" si="16">AS27+AS28++AS29+AS26</f>
        <v>5729818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6676014</v>
      </c>
      <c r="BT25" s="45"/>
      <c r="BU25" s="45">
        <f t="shared" ref="BU25" si="28">BU27+BU28++BU29+BU26</f>
        <v>946196</v>
      </c>
      <c r="BV25" s="45"/>
      <c r="BW25" s="45">
        <f t="shared" ref="BW25" si="29">BW27+BW28++BW29+BW26</f>
        <v>5729818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5855010.7200000007</v>
      </c>
      <c r="CS25" s="45"/>
      <c r="CT25" s="45"/>
      <c r="CU25" s="45"/>
      <c r="CV25" s="45">
        <f t="shared" ref="CV25" si="36">CV27+CV28++CV29+CV26</f>
        <v>5855010.7200000007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5855010.7200000007</v>
      </c>
      <c r="DH25" s="45"/>
      <c r="DI25" s="45"/>
      <c r="DJ25" s="45"/>
      <c r="DK25" s="45">
        <f t="shared" ref="DK25" si="41">DK27+DK28++DK29+DK26</f>
        <v>5855010.7200000007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195588</v>
      </c>
      <c r="AP26" s="51"/>
      <c r="AQ26" s="51"/>
      <c r="AR26" s="51"/>
      <c r="AS26" s="51">
        <v>195588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195588</v>
      </c>
      <c r="BT26" s="51"/>
      <c r="BU26" s="51"/>
      <c r="BV26" s="51"/>
      <c r="BW26" s="45">
        <f>AS26</f>
        <v>195588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203411.52000000002</v>
      </c>
      <c r="CS26" s="45"/>
      <c r="CT26" s="45"/>
      <c r="CU26" s="45"/>
      <c r="CV26" s="45">
        <f>AS26*1.04</f>
        <v>203411.52000000002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203411.52000000002</v>
      </c>
      <c r="DH26" s="45"/>
      <c r="DI26" s="45"/>
      <c r="DJ26" s="45"/>
      <c r="DK26" s="45">
        <f>BW26*1.04</f>
        <v>203411.52000000002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2946395</v>
      </c>
      <c r="AP28" s="45"/>
      <c r="AQ28" s="45"/>
      <c r="AR28" s="45"/>
      <c r="AS28" s="45">
        <v>2946395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2946395</v>
      </c>
      <c r="BT28" s="45"/>
      <c r="BU28" s="45"/>
      <c r="BV28" s="45"/>
      <c r="BW28" s="58">
        <f>AS28</f>
        <v>2946395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3064250.8000000003</v>
      </c>
      <c r="CS28" s="45"/>
      <c r="CT28" s="45"/>
      <c r="CU28" s="45"/>
      <c r="CV28" s="45">
        <f>AS28*1.04</f>
        <v>3064250.8000000003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3064250.8000000003</v>
      </c>
      <c r="DH28" s="45"/>
      <c r="DI28" s="45"/>
      <c r="DJ28" s="45"/>
      <c r="DK28" s="45">
        <f>BW28*1.04</f>
        <v>3064250.8000000003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3514971</v>
      </c>
      <c r="AP29" s="45"/>
      <c r="AQ29" s="45">
        <v>946196</v>
      </c>
      <c r="AR29" s="45">
        <v>80940</v>
      </c>
      <c r="AS29" s="45">
        <v>2487835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3434031</v>
      </c>
      <c r="BT29" s="45"/>
      <c r="BU29" s="45">
        <f>AQ29</f>
        <v>946196</v>
      </c>
      <c r="BV29" s="45"/>
      <c r="BW29" s="45">
        <f>AS29</f>
        <v>2487835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2587348.4</v>
      </c>
      <c r="CS29" s="45"/>
      <c r="CT29" s="45"/>
      <c r="CU29" s="45"/>
      <c r="CV29" s="45">
        <f>AS29*1.04</f>
        <v>2587348.4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2587348.4</v>
      </c>
      <c r="DH29" s="45"/>
      <c r="DI29" s="45"/>
      <c r="DJ29" s="45"/>
      <c r="DK29" s="45">
        <f>BW29*1.04</f>
        <v>2587348.4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4766708</v>
      </c>
      <c r="AP30" s="45"/>
      <c r="AQ30" s="45"/>
      <c r="AR30" s="45"/>
      <c r="AS30" s="45">
        <f t="shared" si="49"/>
        <v>4766708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2173208</v>
      </c>
      <c r="BT30" s="45"/>
      <c r="BU30" s="45"/>
      <c r="BV30" s="45"/>
      <c r="BW30" s="45">
        <f t="shared" si="49"/>
        <v>2173208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2260136.3200000003</v>
      </c>
      <c r="CS30" s="45"/>
      <c r="CT30" s="45"/>
      <c r="CU30" s="45"/>
      <c r="CV30" s="45">
        <f t="shared" si="50"/>
        <v>2260136.3200000003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2260136.3200000003</v>
      </c>
      <c r="DH30" s="45"/>
      <c r="DI30" s="45"/>
      <c r="DJ30" s="45"/>
      <c r="DK30" s="45">
        <f t="shared" si="50"/>
        <v>2260136.3200000003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2593500</v>
      </c>
      <c r="AP31" s="45"/>
      <c r="AQ31" s="45"/>
      <c r="AR31" s="45"/>
      <c r="AS31" s="45">
        <v>2593500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2102208</v>
      </c>
      <c r="AP32" s="48"/>
      <c r="AQ32" s="48"/>
      <c r="AR32" s="48"/>
      <c r="AS32" s="48">
        <v>2102208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2102208</v>
      </c>
      <c r="BT32" s="48"/>
      <c r="BU32" s="48"/>
      <c r="BV32" s="48"/>
      <c r="BW32" s="48">
        <f>AS32</f>
        <v>2102208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2186296.3200000003</v>
      </c>
      <c r="CS32" s="48"/>
      <c r="CT32" s="48"/>
      <c r="CU32" s="48"/>
      <c r="CV32" s="48">
        <f>AS32*1.04</f>
        <v>2186296.3200000003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2186296.3200000003</v>
      </c>
      <c r="DH32" s="48"/>
      <c r="DI32" s="48"/>
      <c r="DJ32" s="48"/>
      <c r="DK32" s="48">
        <f>BW32*1.04</f>
        <v>2186296.3200000003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/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6505088</v>
      </c>
      <c r="AP36" s="45"/>
      <c r="AQ36" s="45">
        <f t="shared" si="56"/>
        <v>2500</v>
      </c>
      <c r="AR36" s="45"/>
      <c r="AS36" s="45">
        <f t="shared" si="56"/>
        <v>6502588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6507588</v>
      </c>
      <c r="BT36" s="45"/>
      <c r="BU36" s="45">
        <f t="shared" si="56"/>
        <v>5000</v>
      </c>
      <c r="BV36" s="45"/>
      <c r="BW36" s="45">
        <f t="shared" si="56"/>
        <v>6502588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6767691.5200000005</v>
      </c>
      <c r="CS36" s="45"/>
      <c r="CT36" s="45">
        <f t="shared" ref="CT36:DP36" si="57">CT37+CT39+CT38</f>
        <v>5000</v>
      </c>
      <c r="CU36" s="45"/>
      <c r="CV36" s="45">
        <f t="shared" si="57"/>
        <v>6762691.5200000005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6767691.5200000005</v>
      </c>
      <c r="DH36" s="45"/>
      <c r="DI36" s="45">
        <f t="shared" si="57"/>
        <v>5000</v>
      </c>
      <c r="DJ36" s="45"/>
      <c r="DK36" s="45">
        <f t="shared" si="57"/>
        <v>6762691.5200000005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6345488</v>
      </c>
      <c r="AP37" s="45"/>
      <c r="AQ37" s="45">
        <v>2500</v>
      </c>
      <c r="AR37" s="45"/>
      <c r="AS37" s="45">
        <f>6328449-2500+17039</f>
        <v>6342988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6347988</v>
      </c>
      <c r="BT37" s="45"/>
      <c r="BU37" s="45">
        <v>5000</v>
      </c>
      <c r="BV37" s="45"/>
      <c r="BW37" s="45">
        <f>AS37</f>
        <v>6342988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6601707.5200000005</v>
      </c>
      <c r="CS37" s="45"/>
      <c r="CT37" s="45">
        <v>5000</v>
      </c>
      <c r="CU37" s="45"/>
      <c r="CV37" s="45">
        <f>AS37*1.04</f>
        <v>6596707.5200000005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6601707.5200000005</v>
      </c>
      <c r="DH37" s="45"/>
      <c r="DI37" s="45">
        <v>5000</v>
      </c>
      <c r="DJ37" s="45"/>
      <c r="DK37" s="45">
        <f t="shared" ref="DK37:DK38" si="79">BW37*1.04</f>
        <v>6596707.5200000005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160100</v>
      </c>
      <c r="AP40" s="45">
        <f t="shared" ref="AP40:AR41" si="109">AP41</f>
        <v>155300</v>
      </c>
      <c r="AQ40" s="45">
        <f t="shared" si="108"/>
        <v>0</v>
      </c>
      <c r="AR40" s="45">
        <f t="shared" si="109"/>
        <v>0</v>
      </c>
      <c r="AS40" s="45">
        <f t="shared" si="108"/>
        <v>4800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155300</v>
      </c>
      <c r="BT40" s="45">
        <f t="shared" ref="BT40:BW41" si="121">BT41</f>
        <v>155300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161512</v>
      </c>
      <c r="CS40" s="45">
        <f t="shared" ref="CS40:CS41" si="131">CS41</f>
        <v>161512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161512</v>
      </c>
      <c r="DH40" s="45">
        <f t="shared" ref="DH40:DH41" si="137">DH41</f>
        <v>161512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160100</v>
      </c>
      <c r="AP41" s="45">
        <f t="shared" si="109"/>
        <v>155300</v>
      </c>
      <c r="AQ41" s="45">
        <f t="shared" si="108"/>
        <v>0</v>
      </c>
      <c r="AR41" s="45">
        <f t="shared" si="109"/>
        <v>0</v>
      </c>
      <c r="AS41" s="45">
        <f t="shared" si="108"/>
        <v>4800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155300</v>
      </c>
      <c r="BT41" s="45">
        <f t="shared" si="121"/>
        <v>155300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161512</v>
      </c>
      <c r="CS41" s="45">
        <f t="shared" si="131"/>
        <v>161512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161512</v>
      </c>
      <c r="DH41" s="45">
        <f t="shared" si="137"/>
        <v>161512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160100</v>
      </c>
      <c r="AP42" s="45">
        <v>155300</v>
      </c>
      <c r="AQ42" s="45"/>
      <c r="AR42" s="45"/>
      <c r="AS42" s="45">
        <v>4800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155300</v>
      </c>
      <c r="BT42" s="45">
        <f>AP42</f>
        <v>155300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161512</v>
      </c>
      <c r="CS42" s="45">
        <f>AP42*1.04</f>
        <v>161512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161512</v>
      </c>
      <c r="DH42" s="45">
        <f>BT42*1.04</f>
        <v>161512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18300255</v>
      </c>
      <c r="AP49" s="45">
        <f t="shared" si="170"/>
        <v>155300</v>
      </c>
      <c r="AQ49" s="45">
        <f t="shared" si="170"/>
        <v>948696</v>
      </c>
      <c r="AR49" s="45">
        <f t="shared" si="170"/>
        <v>80940</v>
      </c>
      <c r="AS49" s="45">
        <f t="shared" si="170"/>
        <v>17115319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15623515</v>
      </c>
      <c r="BT49" s="45">
        <f>BT23</f>
        <v>155300</v>
      </c>
      <c r="BU49" s="45">
        <f>BU23</f>
        <v>951196</v>
      </c>
      <c r="BV49" s="45"/>
      <c r="BW49" s="45">
        <f>BW23</f>
        <v>14517019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15160211.760000002</v>
      </c>
      <c r="CS49" s="45">
        <f>CS23</f>
        <v>161512</v>
      </c>
      <c r="CT49" s="45">
        <f>CT23</f>
        <v>5000</v>
      </c>
      <c r="CU49" s="45"/>
      <c r="CV49" s="45">
        <f>CV23</f>
        <v>14993699.760000002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15160211.760000002</v>
      </c>
      <c r="DH49" s="45">
        <f>DH23</f>
        <v>161512</v>
      </c>
      <c r="DI49" s="45">
        <f>DI23</f>
        <v>5000</v>
      </c>
      <c r="DJ49" s="45"/>
      <c r="DK49" s="45">
        <f>DK23</f>
        <v>14993699.760000002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118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60" t="s">
        <v>13</v>
      </c>
      <c r="N53" s="60"/>
      <c r="O53" s="60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1" t="s">
        <v>13</v>
      </c>
      <c r="N58" s="61"/>
      <c r="O58" s="61"/>
      <c r="P58" s="6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8"/>
      <c r="CZ58" s="78"/>
      <c r="DA58" s="78"/>
      <c r="DB58" s="78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119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</row>
    <row r="61" spans="1:121" ht="21" customHeight="1" x14ac:dyDescent="0.25">
      <c r="A61" s="41" t="s">
        <v>120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2025-02-19T12:10:49Z</dcterms:modified>
</cp:coreProperties>
</file>